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<sst xmlns="http://schemas.openxmlformats.org/spreadsheetml/2006/main" count="265" uniqueCount="89">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</sst>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8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" fontId="0" fillId="35" borderId="11" xfId="0" applyNumberFormat="1" applyFill="1" applyBorder="1" applyAlignment="1" applyProtection="1">
      <alignment vertical="center"/>
      <protection locked="0"/>
    </xf>
    <xf numFmtId="1" fontId="3" fillId="36" borderId="11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1">
      <selection activeCell="J7" sqref="J7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2103104466.84</v>
      </c>
      <c r="F11" s="4">
        <v>6515117779.79</v>
      </c>
      <c r="G11" s="4">
        <v>6512570569.04</v>
      </c>
      <c r="H11" s="4">
        <f>+E11+F11-G11</f>
        <v>2105651677.5899992</v>
      </c>
      <c r="I11" s="4">
        <v>0.1</v>
      </c>
      <c r="J11" s="3">
        <v>42216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</v>
      </c>
      <c r="F12" s="4">
        <v>6844911943</v>
      </c>
      <c r="G12" s="4">
        <v>6844911943</v>
      </c>
      <c r="H12" s="4">
        <f>+E12+F12-G12</f>
        <v>0</v>
      </c>
      <c r="I12" s="4">
        <v>0.1</v>
      </c>
      <c r="J12" s="3">
        <v>42216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42216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546255115.98</v>
      </c>
      <c r="F20" s="4">
        <v>9554868.09</v>
      </c>
      <c r="G20" s="4">
        <v>200000000</v>
      </c>
      <c r="H20" s="10">
        <f>+E20+F20-G20</f>
        <v>355809984.07000005</v>
      </c>
      <c r="I20" s="4">
        <v>0.1</v>
      </c>
      <c r="J20" s="3">
        <v>42216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2611299362.41</v>
      </c>
      <c r="F21" s="4">
        <v>116461232.75</v>
      </c>
      <c r="G21" s="4">
        <v>0</v>
      </c>
      <c r="H21" s="4">
        <f>+E21+F21-G21</f>
        <v>2727760595.16</v>
      </c>
      <c r="I21" s="4">
        <v>3.5</v>
      </c>
      <c r="J21" s="3">
        <v>42216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8941920</v>
      </c>
      <c r="F28" s="4">
        <v>3953313</v>
      </c>
      <c r="G28" s="4">
        <v>3976380</v>
      </c>
      <c r="H28" s="4">
        <f>+E28+F28-G28</f>
        <v>8918853</v>
      </c>
      <c r="I28" s="4">
        <v>0.1</v>
      </c>
      <c r="J28" s="3">
        <v>42216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20313897</v>
      </c>
      <c r="F29" s="4">
        <v>3531732</v>
      </c>
      <c r="G29" s="4">
        <v>3658650</v>
      </c>
      <c r="H29" s="4">
        <f>+E29+F29-G29</f>
        <v>20186979</v>
      </c>
      <c r="I29" s="4">
        <v>0.1</v>
      </c>
      <c r="J29" s="3">
        <v>42216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>
        <v>7189572045.29</v>
      </c>
      <c r="F41" s="6">
        <v>14794863384.94</v>
      </c>
      <c r="G41" s="6">
        <v>16694302051</v>
      </c>
      <c r="H41" s="6">
        <v>5289914762.23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1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 G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 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:E13 H11:H13 H20:H21 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10">
      <selection activeCell="E30" sqref="E30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f>+'CB-0115  INFORME SOBRE RECUR...'!H28+'CB-0115  INFORME SOBRE RECUR...'!H29</f>
        <v>29105832</v>
      </c>
      <c r="D12" s="2" t="s">
        <v>27</v>
      </c>
      <c r="E12" s="7">
        <f>SUM(C12/D16)</f>
        <v>0.005577616336994554</v>
      </c>
    </row>
    <row r="13" spans="1:5" ht="12.75">
      <c r="A13" s="1">
        <v>30</v>
      </c>
      <c r="B13" t="s">
        <v>49</v>
      </c>
      <c r="C13" s="4">
        <f>+'CB-0115  INFORME SOBRE RECUR...'!H11+'CB-0115  INFORME SOBRE RECUR...'!H12</f>
        <v>2105651677.5899992</v>
      </c>
      <c r="D13" s="2" t="s">
        <v>27</v>
      </c>
      <c r="E13" s="7">
        <f>SUM(C13/D16)</f>
        <v>0.40351078769869797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3083570579.23</v>
      </c>
      <c r="D14" s="2" t="s">
        <v>27</v>
      </c>
      <c r="E14" s="7">
        <f>SUM(C14/D16)</f>
        <v>0.5909115959643074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f>SUM(C12:C15)</f>
        <v>5218328088.82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/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>
        <v>282949000</v>
      </c>
      <c r="D23" s="2" t="s">
        <v>27</v>
      </c>
      <c r="E23" s="7">
        <f>SUM(C23/D26)</f>
        <v>0.9659379450340965</v>
      </c>
    </row>
    <row r="24" spans="1:5" ht="12.75">
      <c r="A24" s="1">
        <v>140</v>
      </c>
      <c r="B24" t="s">
        <v>59</v>
      </c>
      <c r="C24" s="4">
        <f>5732682.84+4245002</f>
        <v>9977684.84</v>
      </c>
      <c r="D24" s="2" t="s">
        <v>27</v>
      </c>
      <c r="E24" s="7">
        <f>SUM(C24/D26)</f>
        <v>0.0340620549659036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11">
        <f>SUM(C23:C25)</f>
        <v>292926684.84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>
        <f>+D16-D26</f>
        <v>4925401403.98</v>
      </c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6784414678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f>+C29</f>
        <v>6784414678</v>
      </c>
      <c r="E30" s="6">
        <v>34.21</v>
      </c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DORYS REYES SALCEDO</cp:lastModifiedBy>
  <dcterms:created xsi:type="dcterms:W3CDTF">2014-03-07T14:47:00Z</dcterms:created>
  <dcterms:modified xsi:type="dcterms:W3CDTF">2015-09-09T18:05:19Z</dcterms:modified>
  <cp:category/>
  <cp:version/>
  <cp:contentType/>
  <cp:contentStatus/>
</cp:coreProperties>
</file>